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755E24D-3477-4B51-A368-55C063C611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5" l="1"/>
  <c r="AR8" i="5"/>
  <c r="AQ8" i="5"/>
  <c r="AP8" i="5"/>
  <c r="AO8" i="5"/>
  <c r="AN8" i="5"/>
  <c r="AM8" i="5"/>
  <c r="U8" i="5"/>
  <c r="T8" i="5"/>
  <c r="S8" i="5"/>
  <c r="R8" i="5"/>
  <c r="Q8" i="5"/>
  <c r="I8" i="5"/>
  <c r="H8" i="5"/>
  <c r="G8" i="5"/>
  <c r="F8" i="5"/>
  <c r="E8" i="5"/>
  <c r="AG8" i="5" l="1"/>
  <c r="AE8" i="5"/>
  <c r="AD8" i="5"/>
  <c r="AC8" i="5"/>
  <c r="AB8" i="5"/>
  <c r="AA8" i="5"/>
  <c r="I13" i="5" l="1"/>
  <c r="G13" i="5"/>
  <c r="E13" i="5"/>
  <c r="W8" i="5"/>
  <c r="K8" i="5"/>
  <c r="I12" i="5"/>
  <c r="I14" i="5" s="1"/>
  <c r="H12" i="5"/>
  <c r="G12" i="5"/>
  <c r="G14" i="5" s="1"/>
  <c r="F12" i="5"/>
  <c r="E12" i="5"/>
  <c r="E14" i="5" s="1"/>
  <c r="K12" i="5" l="1"/>
  <c r="K13" i="5"/>
  <c r="J13" i="5" s="1"/>
  <c r="F13" i="5"/>
  <c r="L13" i="5" s="1"/>
  <c r="H13" i="5"/>
  <c r="H14" i="5" s="1"/>
  <c r="M14" i="5" s="1"/>
  <c r="AF8" i="5"/>
  <c r="O14" i="5"/>
  <c r="O13" i="5"/>
  <c r="K14" i="5" l="1"/>
  <c r="J14" i="5" s="1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<sst xmlns="http://schemas.openxmlformats.org/spreadsheetml/2006/main" count="76" uniqueCount="34">
  <si>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</si>
  <si>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</si>
  <si>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</si>
  <si>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</si>
  <si>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</si>
  <si>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</si>
  <si>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</si>
  <si>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</si>
  <si>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</si>
  <si>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</si>
  <si>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</si>
  <si>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</si>
  <si>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</si>
  <si>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</si>
  <si>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</si>
  <si>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</si>
  <si>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</si>
  <si>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</si>
  <si>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</si>
  <si>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</si>
  <si>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</si>
  <si>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</si>
  <si>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</si>
  <si>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</si>
  <si>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</si>
  <si>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</si>
  <si>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Manse PP = Manse PP, Tampere  (2005),  kasvattajaseura</t>
  </si>
  <si>
    <t>24.1.2005   Hämeenkyrö</t>
  </si>
  <si>
    <t>Teemu Koskela</t>
  </si>
  <si>
    <t>7.</t>
  </si>
  <si>
    <t>9.</t>
  </si>
  <si>
    <t>2.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</si>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</sst>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28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4</v>
      </c>
      <c r="AB4" s="67">
        <v>0</v>
      </c>
      <c r="AC4" s="67">
        <v>0</v>
      </c>
      <c r="AD4" s="67">
        <v>4</v>
      </c>
      <c r="AE4" s="67">
        <v>8</v>
      </c>
      <c r="AF4" s="69">
        <v>0.66669999999999996</v>
      </c>
      <c r="AG4" s="70">
        <v>12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 t="s">
        <v>29</v>
      </c>
      <c r="Z5" s="68" t="s">
        <v>25</v>
      </c>
      <c r="AA5" s="67">
        <v>16</v>
      </c>
      <c r="AB5" s="67">
        <v>1</v>
      </c>
      <c r="AC5" s="67">
        <v>3</v>
      </c>
      <c r="AD5" s="67">
        <v>20</v>
      </c>
      <c r="AE5" s="67">
        <v>52</v>
      </c>
      <c r="AF5" s="69">
        <v>0.55910000000000004</v>
      </c>
      <c r="AG5" s="70">
        <v>93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31</v>
      </c>
      <c r="Z6" s="1" t="s">
        <v>32</v>
      </c>
      <c r="AA6" s="12">
        <v>12</v>
      </c>
      <c r="AB6" s="12">
        <v>0</v>
      </c>
      <c r="AC6" s="12">
        <v>4</v>
      </c>
      <c r="AD6" s="12">
        <v>16</v>
      </c>
      <c r="AE6" s="12">
        <v>51</v>
      </c>
      <c r="AF6" s="71">
        <v>0.68899999999999995</v>
      </c>
      <c r="AG6" s="10">
        <v>74</v>
      </c>
      <c r="AH6" s="39"/>
      <c r="AI6" s="7"/>
      <c r="AJ6" s="7"/>
      <c r="AK6" s="7"/>
      <c r="AL6" s="10"/>
      <c r="AM6" s="12">
        <v>5</v>
      </c>
      <c r="AN6" s="12">
        <v>1</v>
      </c>
      <c r="AO6" s="13">
        <v>1</v>
      </c>
      <c r="AP6" s="12">
        <v>4</v>
      </c>
      <c r="AQ6" s="12">
        <v>20</v>
      </c>
      <c r="AR6" s="63">
        <v>0.55559999999999998</v>
      </c>
      <c r="AS6" s="18">
        <v>36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2023</v>
      </c>
      <c r="Y7" s="12" t="s">
        <v>30</v>
      </c>
      <c r="Z7" s="1" t="s">
        <v>25</v>
      </c>
      <c r="AA7" s="12">
        <v>6</v>
      </c>
      <c r="AB7" s="12">
        <v>0</v>
      </c>
      <c r="AC7" s="12">
        <v>3</v>
      </c>
      <c r="AD7" s="12">
        <v>13</v>
      </c>
      <c r="AE7" s="12">
        <v>36</v>
      </c>
      <c r="AF7" s="71">
        <v>0.70599999999999996</v>
      </c>
      <c r="AG7" s="10">
        <v>51</v>
      </c>
      <c r="AH7" s="7"/>
      <c r="AI7" s="7"/>
      <c r="AJ7" s="7"/>
      <c r="AK7" s="7"/>
      <c r="AL7" s="66"/>
      <c r="AM7" s="12"/>
      <c r="AN7" s="12"/>
      <c r="AO7" s="13"/>
      <c r="AP7" s="12"/>
      <c r="AQ7" s="12"/>
      <c r="AR7" s="6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SUM(K7:K7)</f>
        <v>0</v>
      </c>
      <c r="L8" s="17"/>
      <c r="M8" s="28"/>
      <c r="N8" s="40"/>
      <c r="O8" s="41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SUM(W7:W7)</f>
        <v>0</v>
      </c>
      <c r="X8" s="62" t="s">
        <v>13</v>
      </c>
      <c r="Y8" s="11"/>
      <c r="Z8" s="9"/>
      <c r="AA8" s="35">
        <f>SUM(AA4:AA7)</f>
        <v>38</v>
      </c>
      <c r="AB8" s="35">
        <f>SUM(AB4:AB7)</f>
        <v>1</v>
      </c>
      <c r="AC8" s="35">
        <f>SUM(AC4:AC7)</f>
        <v>10</v>
      </c>
      <c r="AD8" s="35">
        <f>SUM(AD4:AD7)</f>
        <v>53</v>
      </c>
      <c r="AE8" s="35">
        <f>SUM(AE4:AE7)</f>
        <v>147</v>
      </c>
      <c r="AF8" s="36">
        <f>PRODUCT(AE8/AG8)</f>
        <v>0.63913043478260867</v>
      </c>
      <c r="AG8" s="20">
        <f>SUM(AG4:AG7)</f>
        <v>230</v>
      </c>
      <c r="AH8" s="17"/>
      <c r="AI8" s="28"/>
      <c r="AJ8" s="40"/>
      <c r="AK8" s="41"/>
      <c r="AL8" s="10"/>
      <c r="AM8" s="35">
        <f>SUM(AM4:AM7)</f>
        <v>5</v>
      </c>
      <c r="AN8" s="35">
        <f>SUM(AN4:AN7)</f>
        <v>1</v>
      </c>
      <c r="AO8" s="35">
        <f>SUM(AO4:AO7)</f>
        <v>1</v>
      </c>
      <c r="AP8" s="35">
        <f>SUM(AP4:AP7)</f>
        <v>4</v>
      </c>
      <c r="AQ8" s="35">
        <f>SUM(AQ4:AQ7)</f>
        <v>20</v>
      </c>
      <c r="AR8" s="36">
        <f>PRODUCT(AQ8/AS8)</f>
        <v>0.55555555555555558</v>
      </c>
      <c r="AS8" s="38">
        <f>SUM(AS4:AS7)</f>
        <v>36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52" t="s">
        <v>26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8">
        <v>0</v>
      </c>
      <c r="K11" s="16"/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 t="s">
        <v>33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8">
        <v>0</v>
      </c>
      <c r="K12" s="16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52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43</v>
      </c>
      <c r="F13" s="45">
        <f>PRODUCT(AB8+AN8)</f>
        <v>2</v>
      </c>
      <c r="G13" s="45">
        <f>PRODUCT(AC8+AO8)</f>
        <v>11</v>
      </c>
      <c r="H13" s="45">
        <f>PRODUCT(AD8+AP8)</f>
        <v>57</v>
      </c>
      <c r="I13" s="45">
        <f>PRODUCT(AE8+AQ8)</f>
        <v>167</v>
      </c>
      <c r="J13" s="58">
        <f>PRODUCT(I13/K13)</f>
        <v>0.6278195488721805</v>
      </c>
      <c r="K13" s="10">
        <f>PRODUCT(AG8+AS8)</f>
        <v>266</v>
      </c>
      <c r="L13" s="51">
        <f>PRODUCT((F13+G13)/E13)</f>
        <v>0.30232558139534882</v>
      </c>
      <c r="M13" s="51">
        <f>PRODUCT(H13/E13)</f>
        <v>1.3255813953488371</v>
      </c>
      <c r="N13" s="51">
        <f>PRODUCT((F13+G13+H13)/E13)</f>
        <v>1.6279069767441861</v>
      </c>
      <c r="O13" s="51">
        <f>PRODUCT(I13/E13)</f>
        <v>3.8837209302325579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43</v>
      </c>
      <c r="F14" s="45">
        <f t="shared" ref="F14:I14" si="0">SUM(F11:F13)</f>
        <v>2</v>
      </c>
      <c r="G14" s="45">
        <f t="shared" si="0"/>
        <v>11</v>
      </c>
      <c r="H14" s="45">
        <f t="shared" si="0"/>
        <v>57</v>
      </c>
      <c r="I14" s="45">
        <f t="shared" si="0"/>
        <v>167</v>
      </c>
      <c r="J14" s="58">
        <f>PRODUCT(I14/K14)</f>
        <v>0.6278195488721805</v>
      </c>
      <c r="K14" s="16">
        <f>SUM(K11:K13)</f>
        <v>266</v>
      </c>
      <c r="L14" s="51">
        <f>PRODUCT((F14+G14)/E14)</f>
        <v>0.30232558139534882</v>
      </c>
      <c r="M14" s="51">
        <f>PRODUCT(H14/E14)</f>
        <v>1.3255813953488371</v>
      </c>
      <c r="N14" s="51">
        <f>PRODUCT((F14+G14+H14)/E14)</f>
        <v>1.6279069767441861</v>
      </c>
      <c r="O14" s="51">
        <f>PRODUCT(I14/E14)</f>
        <v>3.8837209302325579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5:AJ7">
    <sortCondition ref="X5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2023-09-02T20:19:01Z</dcterms:modified>
</cp:coreProperties>
</file>